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ommunity Development\Planning\Case Files (All Applications by year)\2024\SIGNS\"/>
    </mc:Choice>
  </mc:AlternateContent>
  <xr:revisionPtr revIDLastSave="0" documentId="8_{877B73AC-8F3D-4ED9-A734-8F268A45431B}" xr6:coauthVersionLast="47" xr6:coauthVersionMax="47" xr10:uidLastSave="{00000000-0000-0000-0000-000000000000}"/>
  <bookViews>
    <workbookView xWindow="-120" yWindow="-120" windowWidth="29040" windowHeight="15720" xr2:uid="{BD2991B8-405F-405E-9F37-65E588B147E8}"/>
  </bookViews>
  <sheets>
    <sheet name="Sign 1 - Front Elev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35" i="1"/>
  <c r="H18" i="1" l="1"/>
  <c r="E35" i="1"/>
  <c r="B35" i="1" s="1"/>
  <c r="C21" i="1"/>
  <c r="C23" i="1"/>
  <c r="E28" i="1"/>
  <c r="E32" i="1"/>
  <c r="B27" i="1"/>
  <c r="B31" i="1"/>
  <c r="H21" i="1" l="1"/>
  <c r="C18" i="1"/>
  <c r="B18" i="1" s="1"/>
  <c r="E38" i="1"/>
</calcChain>
</file>

<file path=xl/sharedStrings.xml><?xml version="1.0" encoding="utf-8"?>
<sst xmlns="http://schemas.openxmlformats.org/spreadsheetml/2006/main" count="48" uniqueCount="40">
  <si>
    <t>Centered Horizontally/Vertically within architectural frontage</t>
  </si>
  <si>
    <t>3" spacing between lines</t>
  </si>
  <si>
    <t>12" from roof</t>
  </si>
  <si>
    <t>Raceways prohibited except on existing building with existing raceways</t>
  </si>
  <si>
    <t>Sign Area &lt;15% of facade of business wall elevation along street frontage</t>
  </si>
  <si>
    <t>Side/rear elevation signs limited to area permitted on front elevation</t>
  </si>
  <si>
    <t>Frontage</t>
  </si>
  <si>
    <t>&lt;18" projection from wall</t>
  </si>
  <si>
    <t>Sign Limit</t>
  </si>
  <si>
    <t>Sign Actual</t>
  </si>
  <si>
    <t>Logo &lt;20% of sign area</t>
  </si>
  <si>
    <t>Facade Height (eave/cornice to grade)</t>
  </si>
  <si>
    <t>Logo Limit</t>
  </si>
  <si>
    <t>Sign Height</t>
  </si>
  <si>
    <t>Sign Width</t>
  </si>
  <si>
    <t>Logo Height</t>
  </si>
  <si>
    <t>Logo Width</t>
  </si>
  <si>
    <t>Logo Sq Area</t>
  </si>
  <si>
    <t>Sign Area</t>
  </si>
  <si>
    <t>Facade Area</t>
  </si>
  <si>
    <t>General Requirements</t>
  </si>
  <si>
    <t>Location/Composition Requirements</t>
  </si>
  <si>
    <t>Size Requirements</t>
  </si>
  <si>
    <t>Facade Width (linear foot of building/tenant space)</t>
  </si>
  <si>
    <t>Individual pan channel, reverse pan channel , custom cabinets</t>
  </si>
  <si>
    <t>Front Elevation Area</t>
  </si>
  <si>
    <t>Sign theme consistent with commercial development sign theme or adjacent signs</t>
  </si>
  <si>
    <t>Lighting (Internal lighting, down-lighted, or no lighting)</t>
  </si>
  <si>
    <t>Lighting (6 am to 12 am, or 7 am to 10 pm PO)</t>
  </si>
  <si>
    <t>Lighting (no light trespass)</t>
  </si>
  <si>
    <t>NA</t>
  </si>
  <si>
    <t>Wall Sign Checklist and Review</t>
  </si>
  <si>
    <t>DATE</t>
  </si>
  <si>
    <t>SIGN LOCATION/NAME</t>
  </si>
  <si>
    <t>Logo Actual (Use ONE calculation below)</t>
  </si>
  <si>
    <t>Logo (Circle) Radius</t>
  </si>
  <si>
    <t>Logo (Circle) Area</t>
  </si>
  <si>
    <t>Sign Length &lt;80% length of architectural frontage (see below)</t>
  </si>
  <si>
    <t>Sign Height &lt;70% height of architectural frontage (see below)</t>
  </si>
  <si>
    <t>No signs on rear/side elevations facing single-family 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</si>
</sst>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2" fillId="0" borderId="8" xfId="0" applyFont="1" applyBorder="1"/>
    <xf numFmtId="0" fontId="0" fillId="0" borderId="9" xfId="0" applyBorder="1"/>
    <xf numFmtId="0" fontId="0" fillId="0" borderId="10" xfId="0" applyBorder="1"/>
    <xf numFmtId="9" fontId="0" fillId="0" borderId="1" xfId="1" applyFont="1" applyBorder="1"/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9" fontId="0" fillId="0" borderId="7" xfId="1" applyFont="1" applyBorder="1"/>
    <xf numFmtId="0" fontId="0" fillId="0" borderId="12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9" fontId="0" fillId="0" borderId="14" xfId="1" applyFont="1" applyBorder="1"/>
    <xf numFmtId="0" fontId="0" fillId="0" borderId="15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0" xfId="0" applyBorder="1"/>
    <xf numFmtId="14" fontId="0" fillId="2" borderId="26" xfId="0" applyNumberFormat="1" applyFill="1" applyBorder="1" applyAlignment="1" applyProtection="1">
      <alignment horizontal="center"/>
      <protection locked="0"/>
    </xf>
    <xf numFmtId="14" fontId="0" fillId="2" borderId="28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right"/>
      <protection locked="0"/>
    </xf>
    <xf numFmtId="0" fontId="0" fillId="2" borderId="28" xfId="0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Normal" xfId="0" builtinId="0"/>
    <cellStyle name="Percent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9</xdr:col>
      <xdr:colOff>603851</xdr:colOff>
      <xdr:row>57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AA23CA-BFD3-10A7-75A9-8084FB1B6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877175"/>
          <a:ext cx="5680676" cy="315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17589-6969-4B1C-820E-585B36AAD521}">
  <dimension ref="B1:J40"/>
  <sheetViews>
    <sheetView tabSelected="1" topLeftCell="A9" workbookViewId="0">
      <selection activeCell="C19" sqref="C19"/>
    </sheetView>
  </sheetViews>
  <sheetFormatPr defaultRowHeight="15" x14ac:dyDescent="0.25"/>
  <cols>
    <col min="1" max="1" width="4.85546875" customWidth="1"/>
    <col min="4" max="4" width="12.140625" customWidth="1"/>
  </cols>
  <sheetData>
    <row r="1" spans="2:10" ht="15.75" thickBot="1" x14ac:dyDescent="0.3"/>
    <row r="2" spans="2:10" ht="15.75" thickBot="1" x14ac:dyDescent="0.3">
      <c r="B2" s="28" t="s">
        <v>31</v>
      </c>
      <c r="C2" s="29"/>
      <c r="D2" s="29"/>
      <c r="E2" s="31" t="s">
        <v>32</v>
      </c>
      <c r="F2" s="32"/>
      <c r="G2" s="33" t="s">
        <v>33</v>
      </c>
      <c r="H2" s="33"/>
      <c r="I2" s="33"/>
      <c r="J2" s="34"/>
    </row>
    <row r="3" spans="2:10" x14ac:dyDescent="0.25">
      <c r="B3" s="7" t="s">
        <v>20</v>
      </c>
      <c r="C3" s="8"/>
      <c r="D3" s="8"/>
      <c r="E3" s="8"/>
      <c r="F3" s="8"/>
      <c r="G3" s="8"/>
      <c r="H3" s="8"/>
      <c r="I3" s="8"/>
      <c r="J3" s="9"/>
    </row>
    <row r="4" spans="2:10" x14ac:dyDescent="0.25">
      <c r="B4" s="5"/>
      <c r="C4" t="s">
        <v>39</v>
      </c>
      <c r="J4" s="1"/>
    </row>
    <row r="5" spans="2:10" x14ac:dyDescent="0.25">
      <c r="B5" s="5"/>
      <c r="C5" t="s">
        <v>24</v>
      </c>
      <c r="J5" s="1"/>
    </row>
    <row r="6" spans="2:10" x14ac:dyDescent="0.25">
      <c r="B6" s="5"/>
      <c r="C6" t="s">
        <v>3</v>
      </c>
      <c r="J6" s="1"/>
    </row>
    <row r="7" spans="2:10" x14ac:dyDescent="0.25">
      <c r="B7" s="5"/>
      <c r="C7" t="s">
        <v>26</v>
      </c>
      <c r="J7" s="1"/>
    </row>
    <row r="8" spans="2:10" x14ac:dyDescent="0.25">
      <c r="B8" s="5"/>
      <c r="C8" t="s">
        <v>27</v>
      </c>
      <c r="J8" s="1"/>
    </row>
    <row r="9" spans="2:10" x14ac:dyDescent="0.25">
      <c r="B9" s="5"/>
      <c r="C9" t="s">
        <v>28</v>
      </c>
      <c r="J9" s="1"/>
    </row>
    <row r="10" spans="2:10" ht="15.75" thickBot="1" x14ac:dyDescent="0.3">
      <c r="B10" s="6"/>
      <c r="C10" s="3" t="s">
        <v>29</v>
      </c>
      <c r="D10" s="3"/>
      <c r="E10" s="3"/>
      <c r="F10" s="3"/>
      <c r="G10" s="3"/>
      <c r="H10" s="3"/>
      <c r="I10" s="3"/>
      <c r="J10" s="4"/>
    </row>
    <row r="11" spans="2:10" ht="15.75" thickBot="1" x14ac:dyDescent="0.3"/>
    <row r="12" spans="2:10" x14ac:dyDescent="0.25">
      <c r="B12" s="7" t="s">
        <v>21</v>
      </c>
      <c r="C12" s="11"/>
      <c r="D12" s="11"/>
      <c r="E12" s="11"/>
      <c r="F12" s="11"/>
      <c r="G12" s="11"/>
      <c r="H12" s="11"/>
      <c r="I12" s="11"/>
      <c r="J12" s="12"/>
    </row>
    <row r="13" spans="2:10" x14ac:dyDescent="0.25">
      <c r="B13" s="13"/>
      <c r="C13" s="30" t="s">
        <v>0</v>
      </c>
      <c r="D13" s="30"/>
      <c r="E13" s="30"/>
      <c r="F13" s="30"/>
      <c r="G13" s="30"/>
      <c r="H13" s="30"/>
      <c r="I13" s="30"/>
      <c r="J13" s="1"/>
    </row>
    <row r="14" spans="2:10" x14ac:dyDescent="0.25">
      <c r="B14" s="5"/>
      <c r="C14" s="30" t="s">
        <v>2</v>
      </c>
      <c r="D14" s="30"/>
      <c r="E14" s="30"/>
      <c r="F14" s="30"/>
      <c r="G14" s="30"/>
      <c r="H14" s="30"/>
      <c r="I14" s="30"/>
      <c r="J14" s="1"/>
    </row>
    <row r="15" spans="2:10" x14ac:dyDescent="0.25">
      <c r="B15" s="5"/>
      <c r="C15" s="30" t="s">
        <v>1</v>
      </c>
      <c r="D15" s="30"/>
      <c r="E15" s="30"/>
      <c r="F15" s="30"/>
      <c r="G15" s="30"/>
      <c r="H15" s="30"/>
      <c r="I15" s="30"/>
      <c r="J15" s="1"/>
    </row>
    <row r="16" spans="2:10" x14ac:dyDescent="0.25">
      <c r="B16" s="5"/>
      <c r="C16" s="30" t="s">
        <v>7</v>
      </c>
      <c r="D16" s="30"/>
      <c r="E16" s="30"/>
      <c r="F16" s="30"/>
      <c r="G16" s="30"/>
      <c r="H16" s="30"/>
      <c r="I16" s="30"/>
      <c r="J16" s="1"/>
    </row>
    <row r="17" spans="2:10" x14ac:dyDescent="0.25">
      <c r="B17" s="5"/>
      <c r="C17" s="30" t="s">
        <v>10</v>
      </c>
      <c r="D17" s="30"/>
      <c r="E17" s="30"/>
      <c r="F17" s="30"/>
      <c r="G17" s="30"/>
      <c r="H17" s="30"/>
      <c r="I17" s="30"/>
      <c r="J17" s="1"/>
    </row>
    <row r="18" spans="2:10" x14ac:dyDescent="0.25">
      <c r="B18" s="23" t="e">
        <f>C18/H18</f>
        <v>#DIV/0!</v>
      </c>
      <c r="C18" s="20">
        <f>MAX(C21,C23)</f>
        <v>0</v>
      </c>
      <c r="D18" s="21" t="s">
        <v>34</v>
      </c>
      <c r="E18" s="21"/>
      <c r="F18" s="21"/>
      <c r="G18" s="21"/>
      <c r="H18" s="21">
        <f>H19*H20</f>
        <v>0</v>
      </c>
      <c r="I18" s="21" t="s">
        <v>18</v>
      </c>
      <c r="J18" s="22"/>
    </row>
    <row r="19" spans="2:10" x14ac:dyDescent="0.25">
      <c r="B19" s="14"/>
      <c r="C19" s="35"/>
      <c r="D19" s="30" t="s">
        <v>15</v>
      </c>
      <c r="E19" s="30"/>
      <c r="F19" s="30"/>
      <c r="G19" s="30"/>
      <c r="H19" s="36"/>
      <c r="I19" s="30" t="s">
        <v>13</v>
      </c>
      <c r="J19" s="1"/>
    </row>
    <row r="20" spans="2:10" x14ac:dyDescent="0.25">
      <c r="B20" s="14"/>
      <c r="C20" s="35"/>
      <c r="D20" s="30" t="s">
        <v>16</v>
      </c>
      <c r="E20" s="30"/>
      <c r="F20" s="30"/>
      <c r="G20" s="30"/>
      <c r="H20" s="36"/>
      <c r="I20" s="30" t="s">
        <v>14</v>
      </c>
      <c r="J20" s="1"/>
    </row>
    <row r="21" spans="2:10" x14ac:dyDescent="0.25">
      <c r="B21" s="10"/>
      <c r="C21" s="20">
        <f>C19*C20</f>
        <v>0</v>
      </c>
      <c r="D21" s="21" t="s">
        <v>17</v>
      </c>
      <c r="E21" s="21"/>
      <c r="F21" s="21"/>
      <c r="G21" s="21"/>
      <c r="H21" s="21">
        <f>H18*0.2</f>
        <v>0</v>
      </c>
      <c r="I21" s="21" t="s">
        <v>12</v>
      </c>
      <c r="J21" s="22"/>
    </row>
    <row r="22" spans="2:10" x14ac:dyDescent="0.25">
      <c r="B22" s="14"/>
      <c r="C22" s="35"/>
      <c r="D22" s="30" t="s">
        <v>35</v>
      </c>
      <c r="E22" s="30"/>
      <c r="F22" s="30"/>
      <c r="G22" s="30"/>
      <c r="H22" s="30"/>
      <c r="I22" s="30"/>
      <c r="J22" s="1"/>
    </row>
    <row r="23" spans="2:10" ht="15.75" thickBot="1" x14ac:dyDescent="0.3">
      <c r="B23" s="2"/>
      <c r="C23" s="25">
        <f>PI()*(C22^2)</f>
        <v>0</v>
      </c>
      <c r="D23" s="26" t="s">
        <v>36</v>
      </c>
      <c r="E23" s="26"/>
      <c r="F23" s="26"/>
      <c r="G23" s="26"/>
      <c r="H23" s="26"/>
      <c r="I23" s="26"/>
      <c r="J23" s="27"/>
    </row>
    <row r="24" spans="2:10" ht="15.75" thickBot="1" x14ac:dyDescent="0.3"/>
    <row r="25" spans="2:10" x14ac:dyDescent="0.25">
      <c r="B25" s="7" t="s">
        <v>22</v>
      </c>
      <c r="C25" s="8"/>
      <c r="D25" s="8"/>
      <c r="E25" s="8"/>
      <c r="F25" s="8"/>
      <c r="G25" s="8"/>
      <c r="H25" s="8"/>
      <c r="I25" s="8"/>
      <c r="J25" s="9"/>
    </row>
    <row r="26" spans="2:10" x14ac:dyDescent="0.25">
      <c r="B26" s="13"/>
      <c r="C26" s="17" t="s">
        <v>37</v>
      </c>
      <c r="D26" s="17"/>
      <c r="E26" s="17"/>
      <c r="F26" s="17"/>
      <c r="G26" s="17"/>
      <c r="H26" s="17"/>
      <c r="I26" s="17"/>
      <c r="J26" s="18"/>
    </row>
    <row r="27" spans="2:10" x14ac:dyDescent="0.25">
      <c r="B27" s="23" t="e">
        <f>C27/E27</f>
        <v>#DIV/0!</v>
      </c>
      <c r="C27" s="37"/>
      <c r="D27" s="21" t="s">
        <v>9</v>
      </c>
      <c r="E27" s="37"/>
      <c r="F27" s="21" t="s">
        <v>6</v>
      </c>
      <c r="G27" s="21"/>
      <c r="H27" s="21"/>
      <c r="I27" s="21"/>
      <c r="J27" s="22"/>
    </row>
    <row r="28" spans="2:10" x14ac:dyDescent="0.25">
      <c r="B28" s="5"/>
      <c r="E28">
        <f>E27*0.8</f>
        <v>0</v>
      </c>
      <c r="F28" t="s">
        <v>8</v>
      </c>
      <c r="J28" s="1"/>
    </row>
    <row r="29" spans="2:10" x14ac:dyDescent="0.25">
      <c r="B29" s="24"/>
      <c r="C29" s="15"/>
      <c r="D29" s="15"/>
      <c r="E29" s="15"/>
      <c r="F29" s="15"/>
      <c r="G29" s="15"/>
      <c r="H29" s="15"/>
      <c r="I29" s="15"/>
      <c r="J29" s="16"/>
    </row>
    <row r="30" spans="2:10" x14ac:dyDescent="0.25">
      <c r="B30" s="13"/>
      <c r="C30" s="17" t="s">
        <v>38</v>
      </c>
      <c r="D30" s="17"/>
      <c r="E30" s="17"/>
      <c r="F30" s="17"/>
      <c r="G30" s="17"/>
      <c r="H30" s="17"/>
      <c r="I30" s="17"/>
      <c r="J30" s="18"/>
    </row>
    <row r="31" spans="2:10" x14ac:dyDescent="0.25">
      <c r="B31" s="23" t="e">
        <f>C31/E31</f>
        <v>#DIV/0!</v>
      </c>
      <c r="C31" s="37"/>
      <c r="D31" s="21" t="s">
        <v>9</v>
      </c>
      <c r="E31" s="37"/>
      <c r="F31" s="21" t="s">
        <v>6</v>
      </c>
      <c r="G31" s="21"/>
      <c r="H31" s="21"/>
      <c r="I31" s="21"/>
      <c r="J31" s="22"/>
    </row>
    <row r="32" spans="2:10" x14ac:dyDescent="0.25">
      <c r="B32" s="5"/>
      <c r="E32">
        <f>E31*0.7</f>
        <v>0</v>
      </c>
      <c r="F32" t="s">
        <v>8</v>
      </c>
      <c r="J32" s="1"/>
    </row>
    <row r="33" spans="2:10" x14ac:dyDescent="0.25">
      <c r="B33" s="24"/>
      <c r="C33" s="15"/>
      <c r="D33" s="15"/>
      <c r="E33" s="15"/>
      <c r="F33" s="15"/>
      <c r="G33" s="15"/>
      <c r="H33" s="15"/>
      <c r="I33" s="15"/>
      <c r="J33" s="16"/>
    </row>
    <row r="34" spans="2:10" x14ac:dyDescent="0.25">
      <c r="B34" s="13"/>
      <c r="C34" s="17" t="s">
        <v>4</v>
      </c>
      <c r="D34" s="17"/>
      <c r="E34" s="17"/>
      <c r="F34" s="17"/>
      <c r="G34" s="17"/>
      <c r="H34" s="17"/>
      <c r="I34" s="17"/>
      <c r="J34" s="18"/>
    </row>
    <row r="35" spans="2:10" x14ac:dyDescent="0.25">
      <c r="B35" s="23" t="e">
        <f>C35/E35</f>
        <v>#DIV/0!</v>
      </c>
      <c r="C35" s="19">
        <f>C36*C37</f>
        <v>0</v>
      </c>
      <c r="D35" s="21" t="s">
        <v>9</v>
      </c>
      <c r="E35" s="19">
        <f>E36*E37</f>
        <v>0</v>
      </c>
      <c r="F35" s="21" t="s">
        <v>19</v>
      </c>
      <c r="G35" s="21"/>
      <c r="H35" s="21"/>
      <c r="I35" s="21"/>
      <c r="J35" s="22"/>
    </row>
    <row r="36" spans="2:10" x14ac:dyDescent="0.25">
      <c r="B36" s="5"/>
      <c r="C36" s="38"/>
      <c r="D36" t="s">
        <v>13</v>
      </c>
      <c r="E36" s="38"/>
      <c r="F36" t="s">
        <v>11</v>
      </c>
      <c r="J36" s="1"/>
    </row>
    <row r="37" spans="2:10" x14ac:dyDescent="0.25">
      <c r="B37" s="5"/>
      <c r="C37" s="38"/>
      <c r="D37" t="s">
        <v>14</v>
      </c>
      <c r="E37" s="38"/>
      <c r="F37" t="s">
        <v>23</v>
      </c>
      <c r="J37" s="1"/>
    </row>
    <row r="38" spans="2:10" x14ac:dyDescent="0.25">
      <c r="B38" s="24"/>
      <c r="C38" s="15"/>
      <c r="D38" s="15"/>
      <c r="E38" s="20">
        <f>E35*0.15</f>
        <v>0</v>
      </c>
      <c r="F38" s="21" t="s">
        <v>8</v>
      </c>
      <c r="G38" s="21"/>
      <c r="H38" s="21"/>
      <c r="I38" s="21"/>
      <c r="J38" s="22"/>
    </row>
    <row r="39" spans="2:10" x14ac:dyDescent="0.25">
      <c r="B39" s="5" t="s">
        <v>30</v>
      </c>
      <c r="C39" t="s">
        <v>5</v>
      </c>
      <c r="J39" s="1"/>
    </row>
    <row r="40" spans="2:10" ht="15.75" thickBot="1" x14ac:dyDescent="0.3">
      <c r="B40" s="6"/>
      <c r="C40" s="3">
        <f>C35</f>
        <v>0</v>
      </c>
      <c r="D40" s="3" t="s">
        <v>9</v>
      </c>
      <c r="E40" s="39"/>
      <c r="F40" s="3" t="s">
        <v>25</v>
      </c>
      <c r="G40" s="3"/>
      <c r="H40" s="3"/>
      <c r="I40" s="3"/>
      <c r="J40" s="4"/>
    </row>
  </sheetData>
  <sheetProtection algorithmName="SHA-512" hashValue="3RHsjGW08vX25nKZ2Z4a6NGVjdrIlGPyuRPSDTh/ptSzff4hZwS7Qgf+rYbMIuUOyz5dK34pwHdYiYeR/5aTJQ==" saltValue="mdx8QoNnW3wGIKlk6Zcj5g==" spinCount="100000" sheet="1" objects="1" scenarios="1"/>
  <mergeCells count="3">
    <mergeCell ref="B2:D2"/>
    <mergeCell ref="E2:F2"/>
    <mergeCell ref="G2:J2"/>
  </mergeCells>
  <conditionalFormatting sqref="B18">
    <cfRule type="cellIs" dxfId="11" priority="7" operator="equal">
      <formula>0.2</formula>
    </cfRule>
    <cfRule type="cellIs" dxfId="10" priority="9" operator="lessThan">
      <formula>0.2</formula>
    </cfRule>
    <cfRule type="cellIs" dxfId="9" priority="10" operator="greaterThan">
      <formula>0.2</formula>
    </cfRule>
  </conditionalFormatting>
  <conditionalFormatting sqref="B27">
    <cfRule type="cellIs" dxfId="8" priority="4" operator="equal">
      <formula>0.8</formula>
    </cfRule>
    <cfRule type="cellIs" dxfId="7" priority="5" operator="lessThan">
      <formula>0.8</formula>
    </cfRule>
    <cfRule type="cellIs" dxfId="6" priority="6" operator="greaterThan">
      <formula>0.8</formula>
    </cfRule>
  </conditionalFormatting>
  <conditionalFormatting sqref="B31">
    <cfRule type="cellIs" dxfId="5" priority="11" operator="equal">
      <formula>0.7</formula>
    </cfRule>
    <cfRule type="cellIs" dxfId="4" priority="12" operator="lessThan">
      <formula>0.7</formula>
    </cfRule>
    <cfRule type="cellIs" dxfId="3" priority="13" operator="greaterThan">
      <formula>0.7</formula>
    </cfRule>
  </conditionalFormatting>
  <conditionalFormatting sqref="B35">
    <cfRule type="cellIs" dxfId="2" priority="1" operator="equal">
      <formula>0.15</formula>
    </cfRule>
    <cfRule type="cellIs" dxfId="1" priority="2" operator="lessThan">
      <formula>0.15</formula>
    </cfRule>
    <cfRule type="cellIs" dxfId="0" priority="3" operator="greaterThan">
      <formula>0.15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Sign 1 - Front Elevation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Patterson</dc:creator>
  <cp:lastModifiedBy>Rob Patterson</cp:lastModifiedBy>
  <cp:lastPrinted>2025-01-09T21:40:52Z</cp:lastPrinted>
  <dcterms:created xsi:type="dcterms:W3CDTF">2024-04-09T16:00:06Z</dcterms:created>
  <dcterms:modified xsi:type="dcterms:W3CDTF">2025-01-09T21:48:53Z</dcterms:modified>
</cp:coreProperties>
</file>